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40201mif\sami\SERVICE MARCHE ET CONTRATS\MARCHES 2026\MATERIEL D'OUVERTURE DU COURRIER_34-26.03\VERSION FINALE\DCE VF PLACE\"/>
    </mc:Choice>
  </mc:AlternateContent>
  <bookViews>
    <workbookView xWindow="0" yWindow="0" windowWidth="20730" windowHeight="1155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" l="1"/>
  <c r="B13" i="1"/>
  <c r="B12" i="1"/>
  <c r="B15" i="2"/>
  <c r="B14" i="2"/>
  <c r="B16" i="2" l="1"/>
  <c r="B14" i="1"/>
  <c r="D11" i="2"/>
  <c r="D12" i="2"/>
  <c r="D15" i="2" s="1"/>
  <c r="D14" i="2" l="1"/>
  <c r="D16" i="2" s="1"/>
  <c r="G11" i="2"/>
  <c r="D9" i="1"/>
  <c r="D12" i="1" s="1"/>
  <c r="D10" i="1"/>
  <c r="D13" i="1" s="1"/>
  <c r="D14" i="1" l="1"/>
  <c r="D28" i="2"/>
  <c r="G28" i="2" l="1"/>
  <c r="H28" i="2" s="1"/>
  <c r="G23" i="2"/>
  <c r="G24" i="2"/>
  <c r="G22" i="2"/>
  <c r="F12" i="2"/>
  <c r="F15" i="2" s="1"/>
  <c r="D24" i="2"/>
  <c r="H24" i="2" s="1"/>
  <c r="D23" i="2"/>
  <c r="H23" i="2" s="1"/>
  <c r="D22" i="2"/>
  <c r="H22" i="2" s="1"/>
  <c r="G12" i="2"/>
  <c r="G15" i="2" s="1"/>
  <c r="D28" i="1"/>
  <c r="D26" i="1"/>
  <c r="D22" i="1"/>
  <c r="D21" i="1"/>
  <c r="D20" i="1"/>
  <c r="D30" i="2" l="1"/>
  <c r="G30" i="2" s="1"/>
  <c r="F30" i="2"/>
  <c r="F31" i="2" s="1"/>
  <c r="G14" i="2"/>
  <c r="G16" i="2" s="1"/>
  <c r="B34" i="2" s="1"/>
  <c r="B35" i="2"/>
  <c r="F11" i="2"/>
  <c r="F14" i="2" s="1"/>
  <c r="F16" i="2" s="1"/>
  <c r="B33" i="2" l="1"/>
  <c r="H30" i="2"/>
  <c r="H31" i="2" s="1"/>
  <c r="B36" i="2" s="1"/>
  <c r="B38" i="2" s="1"/>
  <c r="G31" i="2"/>
  <c r="B37" i="2" l="1"/>
</calcChain>
</file>

<file path=xl/sharedStrings.xml><?xml version="1.0" encoding="utf-8"?>
<sst xmlns="http://schemas.openxmlformats.org/spreadsheetml/2006/main" count="96" uniqueCount="67">
  <si>
    <t xml:space="preserve">Le candidat remplira l'ensemble des cases vertes </t>
  </si>
  <si>
    <t xml:space="preserve">Prix Unitaire
€ HT  
</t>
  </si>
  <si>
    <t xml:space="preserve">Taux de TVA en %
</t>
  </si>
  <si>
    <t xml:space="preserve">Prix unitaire
€ TTC 
</t>
  </si>
  <si>
    <t>Référence matériel par le candidat</t>
  </si>
  <si>
    <r>
      <rPr>
        <b/>
        <sz val="12"/>
        <rFont val="Arial"/>
        <family val="2"/>
      </rPr>
      <t xml:space="preserve">Détail et nature des matériels : </t>
    </r>
    <r>
      <rPr>
        <i/>
        <sz val="12"/>
        <rFont val="Arial"/>
        <family val="2"/>
      </rPr>
      <t xml:space="preserve">Cette partie devra être renseignée par le candidat au regard du descriptif technique du CCTP. </t>
    </r>
  </si>
  <si>
    <t>Matériel d'ouverture automatique et d'extraction du courrier</t>
  </si>
  <si>
    <t>Montant total pour l'acquisition de matériel d'ouverture automatique et d'extraction du courrier (avec PSE)</t>
  </si>
  <si>
    <t xml:space="preserve">Prix Unitaire
€ HT / session de formation
</t>
  </si>
  <si>
    <t xml:space="preserve">Prix Unitaire
€ TTC / session de formation
</t>
  </si>
  <si>
    <t xml:space="preserve">Durée de la session de formation en jour(s)
</t>
  </si>
  <si>
    <t>Session de formation des opérateurs référents</t>
  </si>
  <si>
    <t>Session de formation des administrateurs</t>
  </si>
  <si>
    <t xml:space="preserve">Session de formation pour manager de supervision </t>
  </si>
  <si>
    <t>Prix forfaitaire annuel
€ HT</t>
  </si>
  <si>
    <t>Prix forfaitaire annuel en € TTC</t>
  </si>
  <si>
    <t>Année N et Année N+1 (matériels sous garantie)</t>
  </si>
  <si>
    <t>Années N+2 et N+3 (matériels sortis de garantie)</t>
  </si>
  <si>
    <t xml:space="preserve">Prix total € HT </t>
  </si>
  <si>
    <t>Prix total € TTC</t>
  </si>
  <si>
    <t xml:space="preserve">Nombre de session(s) nécessaire(s) pour la formation des personnels conformément au nombre de machines prévues </t>
  </si>
  <si>
    <r>
      <t xml:space="preserve">Prix Total
€ HT 
</t>
    </r>
    <r>
      <rPr>
        <b/>
        <i/>
        <sz val="12"/>
        <rFont val="Arial"/>
        <family val="2"/>
      </rPr>
      <t xml:space="preserve">(prix unitaire HT x Nbre journées nécessaires de formation) </t>
    </r>
  </si>
  <si>
    <r>
      <t xml:space="preserve">Prix Total
€ TTC 
</t>
    </r>
    <r>
      <rPr>
        <b/>
        <i/>
        <sz val="12"/>
        <rFont val="Arial"/>
        <family val="2"/>
      </rPr>
      <t>(prix unitaire TTC x Nbre journées nécessaires de formation)</t>
    </r>
  </si>
  <si>
    <t>(Les quantités sont données à titre indicatif et ne sauraient engager la CPAM de l'Hérault)</t>
  </si>
  <si>
    <t>Document non  contractuel servant à l'analyse des offres</t>
  </si>
  <si>
    <t>Nombre de machines nécessaires sur la durée du marché (4 ans)</t>
  </si>
  <si>
    <t>PRIX TOTAL € TTC</t>
  </si>
  <si>
    <t>FORMATIONS (2)</t>
  </si>
  <si>
    <t>MAINTENANCE (3)</t>
  </si>
  <si>
    <t xml:space="preserve">TOTAL </t>
  </si>
  <si>
    <t>SYNTHESE CHIFFRAGE SCENARIO DE COMMANDE 
MATERIELs D'OUVERTURE ET D'EXTRACTION</t>
  </si>
  <si>
    <t>Prix total annuel € HT</t>
  </si>
  <si>
    <t>Année N et N+1</t>
  </si>
  <si>
    <t>Année N+2 et N+3</t>
  </si>
  <si>
    <t>Prix total € TTC (pour 2 ans)</t>
  </si>
  <si>
    <t>Prix forfaitaire annuel
€ HT/matériel</t>
  </si>
  <si>
    <t>Prix forfaitaire annuel en € TTC/matériel</t>
  </si>
  <si>
    <t xml:space="preserve">Détail Quantitatif Estimatif (DQE) </t>
  </si>
  <si>
    <t>Nombre de machines  commandées sur la durée totale du marché (4 ans)</t>
  </si>
  <si>
    <r>
      <t xml:space="preserve">A titre indicatif : 
Nombre moyen de personnes par session
</t>
    </r>
    <r>
      <rPr>
        <b/>
        <i/>
        <sz val="12"/>
        <rFont val="Arial"/>
        <family val="2"/>
      </rPr>
      <t>(non contractuel)</t>
    </r>
  </si>
  <si>
    <t>Matériel d'ouverture automatique et d'extraction du courrier (cadence de traitement minimum  2  000 plis par heure )</t>
  </si>
  <si>
    <t>Le choix définitif sera inscrit sur la dernière page de l'acte d'engagement correspondant.</t>
  </si>
  <si>
    <t xml:space="preserve">Non de l'entreprise : </t>
  </si>
  <si>
    <t>Cachet, date et signature :</t>
  </si>
  <si>
    <t>ACQUISITION MATERIELS (1) SANS PSE</t>
  </si>
  <si>
    <t>ACQUISITION MATERIELS (1) AVEC PSE</t>
  </si>
  <si>
    <t>TOTAL EN € TTC (SANS PSE)</t>
  </si>
  <si>
    <t>TOTAL EN € TTC (AVEC PSE)</t>
  </si>
  <si>
    <t>Total PSE N°1</t>
  </si>
  <si>
    <r>
      <t xml:space="preserve">ACQUISITION 
</t>
    </r>
    <r>
      <rPr>
        <b/>
        <i/>
        <sz val="12"/>
        <rFont val="Arial"/>
        <family val="2"/>
      </rPr>
      <t>(prix unitaires)
(cf articles 2, 3, 4, 5, 6 et 7 du CCTP)</t>
    </r>
  </si>
  <si>
    <r>
      <t xml:space="preserve">FORMATION SUR L'ENSEMBLE DES MATERIELS CONCERNES (2)
</t>
    </r>
    <r>
      <rPr>
        <i/>
        <sz val="12"/>
        <rFont val="Arial"/>
        <family val="2"/>
      </rPr>
      <t>(journée de formation = 7h00)
(3 types d'"utilisateurs" : les opérateurs, les administrateurs, et les Managers de supervision)
(cf article 10 du CCTP)
(Prix par session de formation de 2 participants minimum à 6 participants maximum)</t>
    </r>
  </si>
  <si>
    <r>
      <t xml:space="preserve">MAINTENANCE ET EXPLOITATION MATERIELS ET LOGICIELS INTEGRES (3)
</t>
    </r>
    <r>
      <rPr>
        <b/>
        <i/>
        <sz val="12"/>
        <rFont val="Arial"/>
        <family val="2"/>
      </rPr>
      <t>(prix forfaitaire annuel par matériel)
(Article 9 du CCTP)</t>
    </r>
  </si>
  <si>
    <t>Délai de livraison par matériel en nombre de mois
Pour rappel le délai souhaité au CCAP est de 2 mois (article 7.5)</t>
  </si>
  <si>
    <r>
      <t xml:space="preserve">FORMATION SUR L'ENSEMBLE DES MATERIELS CONCERNES
</t>
    </r>
    <r>
      <rPr>
        <i/>
        <sz val="12"/>
        <rFont val="Arial"/>
        <family val="2"/>
      </rPr>
      <t>(journée de formation = 7h00)
(3 types d'"utilisateurs" : les opérateurs, les administrateurs, et les Managers de supervision)
(cf articles 10 du CCTP)
(Prix par session de formation de 2 participants minimum à 6 participants maximum)</t>
    </r>
  </si>
  <si>
    <r>
      <t xml:space="preserve">MAINTENANCE ET EXPLOITATION MATERIELS ET LOGICIELS INTEGRES
</t>
    </r>
    <r>
      <rPr>
        <b/>
        <i/>
        <sz val="12"/>
        <rFont val="Arial"/>
        <family val="2"/>
      </rPr>
      <t>(prix forfaitaire annuel par matériel)
(Article 9 du CCTP)</t>
    </r>
  </si>
  <si>
    <t>DETAIL QUANTITATIF ESTIMATIF (DQE) - MARCHE N°34-26/03 : ACQUISITION ET MAINTENANCE DE MATERIELS D'OUVERTURE ET D'EXTRACTION DU COURRIER POUR LA CPAM DE L'HERAULT</t>
  </si>
  <si>
    <r>
      <t xml:space="preserve">ACQUISITION (1)
</t>
    </r>
    <r>
      <rPr>
        <b/>
        <i/>
        <sz val="12"/>
        <rFont val="Arial"/>
        <family val="2"/>
      </rPr>
      <t>(prix unitaires)
(cf articles 2, 3, 4, 5, 6 et 7 du CCTP)</t>
    </r>
  </si>
  <si>
    <t>Total offre de base (acquisition matériel sans PSE)</t>
  </si>
  <si>
    <t>Total offre de base (acquisition matériel) + PSE N°1</t>
  </si>
  <si>
    <t>BORDEREAU DE PRIX UNITAIRE (BPU) - MARCHE N°34-26/03 : ACQUISITION ET MAINTENANCE DE MATERIELS D'OUVERTURE ET D'EXTRACTION DU COURRIER POUR LA CPAM DE L'HERAULT</t>
  </si>
  <si>
    <t>Offre de base : Acquisition de matériel d'ouverture automatique et d'extraction du courrier (cadence de traitement minimum  2  000 plis par heure )</t>
  </si>
  <si>
    <t>La CPAM de l'Hérault choisira la PSE au moment de l'attribution du marché.</t>
  </si>
  <si>
    <t>La PSE N°1 inclut  : 
Le module de numérisation automatique du contenu
Le tri automatique après ouverture
Et l'intégration dans un système global de gestion du courrrier
(cf article 8 du CCTP)</t>
  </si>
  <si>
    <t>La prestation supplémentaire éventuelle (PSE) est obligatoire : ne pas la renseigner rendra l'offre irrégulière.</t>
  </si>
  <si>
    <t>La prestation supplémentaire éventuelle (PSE) est obligatoire : ne pas la renseigner rendra l'offre irrégulière</t>
  </si>
  <si>
    <t xml:space="preserve">La PSE N°1 inclut :
Le module de numérisation automatique du contenu
Le tri automatique après ouverture
Et l'intégration dans un système global de gestion du courrrier 
(cf article 8 du CCTP) </t>
  </si>
  <si>
    <t>Prix total annuel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</si>
</sst>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2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i/>
      <sz val="11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i/>
      <u/>
      <sz val="12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4">
    <xf numFmtId="0" fontId="0" fillId="0" borderId="0" xfId="0"/>
    <xf numFmtId="0" fontId="6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3" borderId="5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164" fontId="10" fillId="4" borderId="4" xfId="1" applyNumberFormat="1" applyFont="1" applyFill="1" applyBorder="1" applyAlignment="1" applyProtection="1">
      <alignment horizontal="right" vertical="center" wrapText="1"/>
    </xf>
    <xf numFmtId="0" fontId="11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164" fontId="0" fillId="0" borderId="0" xfId="0" applyNumberFormat="1"/>
    <xf numFmtId="0" fontId="10" fillId="0" borderId="4" xfId="0" applyFont="1" applyBorder="1" applyAlignment="1" applyProtection="1">
      <alignment vertical="center"/>
    </xf>
    <xf numFmtId="0" fontId="10" fillId="0" borderId="4" xfId="0" applyFont="1" applyFill="1" applyBorder="1" applyAlignment="1" applyProtection="1">
      <alignment vertical="center"/>
    </xf>
    <xf numFmtId="0" fontId="6" fillId="5" borderId="4" xfId="0" applyFont="1" applyFill="1" applyBorder="1" applyAlignment="1" applyProtection="1">
      <alignment vertical="center" wrapText="1"/>
    </xf>
    <xf numFmtId="164" fontId="10" fillId="3" borderId="4" xfId="1" applyNumberFormat="1" applyFont="1" applyFill="1" applyBorder="1" applyAlignment="1" applyProtection="1">
      <alignment horizontal="right" vertical="center" wrapText="1"/>
    </xf>
    <xf numFmtId="0" fontId="10" fillId="4" borderId="9" xfId="0" applyFont="1" applyFill="1" applyBorder="1" applyAlignment="1" applyProtection="1">
      <alignment horizontal="left" vertical="center" wrapText="1"/>
    </xf>
    <xf numFmtId="164" fontId="10" fillId="4" borderId="9" xfId="1" applyNumberFormat="1" applyFont="1" applyFill="1" applyBorder="1" applyAlignment="1" applyProtection="1">
      <alignment horizontal="right" vertical="center" wrapText="1"/>
    </xf>
    <xf numFmtId="0" fontId="10" fillId="4" borderId="9" xfId="1" applyNumberFormat="1" applyFont="1" applyFill="1" applyBorder="1" applyAlignment="1" applyProtection="1">
      <alignment horizontal="right" vertical="center" wrapText="1"/>
      <protection locked="0"/>
    </xf>
    <xf numFmtId="0" fontId="10" fillId="4" borderId="4" xfId="1" applyNumberFormat="1" applyFont="1" applyFill="1" applyBorder="1" applyAlignment="1" applyProtection="1">
      <alignment horizontal="right" vertical="center" wrapText="1"/>
      <protection locked="0"/>
    </xf>
    <xf numFmtId="164" fontId="0" fillId="0" borderId="4" xfId="0" applyNumberFormat="1" applyBorder="1"/>
    <xf numFmtId="0" fontId="0" fillId="0" borderId="0" xfId="0" applyAlignment="1">
      <alignment wrapText="1"/>
    </xf>
    <xf numFmtId="0" fontId="4" fillId="4" borderId="10" xfId="0" applyFont="1" applyFill="1" applyBorder="1" applyAlignment="1" applyProtection="1">
      <alignment horizontal="left" vertical="center" wrapText="1"/>
    </xf>
    <xf numFmtId="0" fontId="10" fillId="4" borderId="4" xfId="1" applyNumberFormat="1" applyFont="1" applyFill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0" borderId="4" xfId="0" applyFont="1" applyBorder="1" applyProtection="1"/>
    <xf numFmtId="164" fontId="10" fillId="4" borderId="4" xfId="0" applyNumberFormat="1" applyFont="1" applyFill="1" applyBorder="1" applyProtection="1"/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center"/>
    </xf>
    <xf numFmtId="0" fontId="6" fillId="6" borderId="4" xfId="0" applyFont="1" applyFill="1" applyBorder="1" applyAlignment="1" applyProtection="1">
      <alignment horizontal="center" vertical="center" wrapText="1"/>
    </xf>
    <xf numFmtId="164" fontId="3" fillId="0" borderId="0" xfId="0" applyNumberFormat="1" applyFont="1"/>
    <xf numFmtId="0" fontId="14" fillId="4" borderId="0" xfId="0" applyFont="1" applyFill="1" applyBorder="1" applyAlignment="1" applyProtection="1">
      <alignment horizontal="left" vertical="center" wrapText="1"/>
    </xf>
    <xf numFmtId="0" fontId="0" fillId="0" borderId="0" xfId="0" applyBorder="1"/>
    <xf numFmtId="0" fontId="0" fillId="0" borderId="11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4" fontId="0" fillId="0" borderId="0" xfId="0" applyNumberFormat="1" applyBorder="1"/>
    <xf numFmtId="0" fontId="10" fillId="5" borderId="4" xfId="1" applyNumberFormat="1" applyFont="1" applyFill="1" applyBorder="1" applyAlignment="1" applyProtection="1">
      <alignment horizontal="right" vertical="center" wrapText="1"/>
      <protection locked="0"/>
    </xf>
    <xf numFmtId="0" fontId="11" fillId="5" borderId="4" xfId="1" applyNumberFormat="1" applyFont="1" applyFill="1" applyBorder="1" applyAlignment="1" applyProtection="1">
      <alignment horizontal="right" vertical="center" wrapText="1"/>
      <protection locked="0"/>
    </xf>
    <xf numFmtId="10" fontId="10" fillId="3" borderId="9" xfId="2" applyNumberFormat="1" applyFont="1" applyFill="1" applyBorder="1" applyAlignment="1" applyProtection="1">
      <alignment horizontal="right" vertical="center" wrapText="1"/>
      <protection locked="0"/>
    </xf>
    <xf numFmtId="10" fontId="10" fillId="3" borderId="4" xfId="2" applyNumberFormat="1" applyFont="1" applyFill="1" applyBorder="1" applyAlignment="1" applyProtection="1">
      <alignment horizontal="right" vertical="center" wrapText="1"/>
      <protection locked="0"/>
    </xf>
    <xf numFmtId="164" fontId="10" fillId="3" borderId="9" xfId="1" applyNumberFormat="1" applyFont="1" applyFill="1" applyBorder="1" applyAlignment="1" applyProtection="1">
      <alignment horizontal="right" vertical="center" wrapText="1"/>
      <protection locked="0"/>
    </xf>
    <xf numFmtId="164" fontId="10" fillId="3" borderId="4" xfId="0" applyNumberFormat="1" applyFont="1" applyFill="1" applyBorder="1" applyAlignment="1">
      <alignment vertical="center"/>
    </xf>
    <xf numFmtId="0" fontId="15" fillId="0" borderId="14" xfId="0" applyFont="1" applyBorder="1"/>
    <xf numFmtId="0" fontId="16" fillId="0" borderId="16" xfId="0" applyFont="1" applyBorder="1"/>
    <xf numFmtId="0" fontId="15" fillId="0" borderId="16" xfId="0" applyFont="1" applyBorder="1"/>
    <xf numFmtId="0" fontId="16" fillId="0" borderId="18" xfId="0" applyFont="1" applyBorder="1"/>
    <xf numFmtId="0" fontId="4" fillId="4" borderId="9" xfId="0" applyFont="1" applyFill="1" applyBorder="1" applyAlignment="1" applyProtection="1">
      <alignment horizontal="left" vertical="center" wrapText="1"/>
    </xf>
    <xf numFmtId="164" fontId="0" fillId="0" borderId="21" xfId="0" applyNumberFormat="1" applyBorder="1"/>
    <xf numFmtId="164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0" fillId="4" borderId="4" xfId="0" applyFont="1" applyFill="1" applyBorder="1" applyAlignment="1" applyProtection="1">
      <alignment horizontal="left" vertical="center" wrapText="1"/>
    </xf>
    <xf numFmtId="0" fontId="6" fillId="0" borderId="0" xfId="0" applyFont="1"/>
    <xf numFmtId="0" fontId="16" fillId="0" borderId="4" xfId="0" applyFont="1" applyBorder="1"/>
    <xf numFmtId="0" fontId="16" fillId="0" borderId="0" xfId="0" applyFont="1"/>
    <xf numFmtId="0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6" fillId="6" borderId="4" xfId="0" applyFont="1" applyFill="1" applyBorder="1" applyProtection="1"/>
    <xf numFmtId="164" fontId="10" fillId="6" borderId="4" xfId="0" applyNumberFormat="1" applyFont="1" applyFill="1" applyBorder="1" applyProtection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/>
    </xf>
    <xf numFmtId="0" fontId="7" fillId="0" borderId="7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left" vertical="center" wrapText="1"/>
    </xf>
    <xf numFmtId="0" fontId="7" fillId="4" borderId="13" xfId="0" applyFont="1" applyFill="1" applyBorder="1" applyAlignment="1" applyProtection="1">
      <alignment horizontal="left" vertical="center" wrapText="1"/>
    </xf>
    <xf numFmtId="0" fontId="17" fillId="4" borderId="1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9" fillId="0" borderId="6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left" vertical="center" wrapText="1"/>
    </xf>
    <xf numFmtId="0" fontId="9" fillId="0" borderId="8" xfId="0" applyFont="1" applyFill="1" applyBorder="1" applyAlignment="1" applyProtection="1">
      <alignment horizontal="left" vertical="center" wrapText="1"/>
    </xf>
    <xf numFmtId="0" fontId="5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1647825</xdr:colOff>
      <xdr:row>1</xdr:row>
      <xdr:rowOff>66675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478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1647825</xdr:colOff>
      <xdr:row>1</xdr:row>
      <xdr:rowOff>66675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478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1647825</xdr:colOff>
      <xdr:row>1</xdr:row>
      <xdr:rowOff>66675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478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opLeftCell="A16" workbookViewId="0">
      <selection activeCell="B9" sqref="B9"/>
    </sheetView>
  </sheetViews>
  <sheetFormatPr baseColWidth="10" defaultRowHeight="15" x14ac:dyDescent="0.25"/>
  <cols>
    <col min="1" max="1" width="60" customWidth="1"/>
    <col min="2" max="2" width="15.42578125" customWidth="1"/>
    <col min="3" max="3" width="15.140625" customWidth="1"/>
    <col min="4" max="4" width="17.28515625" customWidth="1"/>
    <col min="5" max="5" width="33.42578125" customWidth="1"/>
    <col min="6" max="6" width="14.5703125" customWidth="1"/>
  </cols>
  <sheetData>
    <row r="1" spans="1:10" ht="61.5" customHeight="1" thickBot="1" x14ac:dyDescent="0.3"/>
    <row r="2" spans="1:10" ht="47.25" customHeight="1" thickBot="1" x14ac:dyDescent="0.3">
      <c r="A2" s="57" t="s">
        <v>59</v>
      </c>
      <c r="B2" s="58"/>
      <c r="C2" s="58"/>
      <c r="D2" s="58"/>
      <c r="E2" s="58"/>
      <c r="F2" s="59"/>
      <c r="G2" s="2"/>
      <c r="H2" s="2"/>
      <c r="I2" s="2"/>
      <c r="J2" s="2"/>
    </row>
    <row r="3" spans="1:10" ht="15.75" thickBot="1" x14ac:dyDescent="0.3"/>
    <row r="4" spans="1:10" ht="16.5" thickBot="1" x14ac:dyDescent="0.3">
      <c r="A4" s="4" t="s">
        <v>0</v>
      </c>
      <c r="B4" s="3"/>
    </row>
    <row r="6" spans="1:10" ht="93.75" customHeight="1" x14ac:dyDescent="0.25">
      <c r="A6" s="1" t="s">
        <v>49</v>
      </c>
      <c r="B6" s="1" t="s">
        <v>1</v>
      </c>
      <c r="C6" s="1" t="s">
        <v>2</v>
      </c>
      <c r="D6" s="1" t="s">
        <v>3</v>
      </c>
      <c r="E6" s="1" t="s">
        <v>52</v>
      </c>
      <c r="F6" s="1" t="s">
        <v>4</v>
      </c>
    </row>
    <row r="7" spans="1:10" ht="21.75" customHeight="1" x14ac:dyDescent="0.25">
      <c r="A7" s="60" t="s">
        <v>6</v>
      </c>
      <c r="B7" s="61"/>
      <c r="C7" s="61"/>
      <c r="D7" s="61"/>
      <c r="E7" s="61"/>
      <c r="F7" s="62"/>
    </row>
    <row r="8" spans="1:10" ht="21.75" customHeight="1" x14ac:dyDescent="0.25">
      <c r="A8" s="63" t="s">
        <v>5</v>
      </c>
      <c r="B8" s="63"/>
      <c r="C8" s="63"/>
      <c r="D8" s="63"/>
      <c r="E8" s="63"/>
      <c r="F8" s="63"/>
    </row>
    <row r="9" spans="1:10" ht="45" x14ac:dyDescent="0.25">
      <c r="A9" s="13" t="s">
        <v>60</v>
      </c>
      <c r="B9" s="49"/>
      <c r="C9" s="40">
        <v>0.2</v>
      </c>
      <c r="D9" s="5">
        <f>ROUND(B9*(1+C9),2)</f>
        <v>0</v>
      </c>
      <c r="E9" s="6"/>
      <c r="F9" s="6"/>
      <c r="G9" s="7"/>
      <c r="H9" s="7"/>
      <c r="I9" s="7"/>
      <c r="J9" s="7"/>
    </row>
    <row r="10" spans="1:10" ht="90" x14ac:dyDescent="0.25">
      <c r="A10" s="50" t="s">
        <v>62</v>
      </c>
      <c r="B10" s="49"/>
      <c r="C10" s="40">
        <v>0.2</v>
      </c>
      <c r="D10" s="5">
        <f>ROUND(B10*(1+C10),2)</f>
        <v>0</v>
      </c>
      <c r="E10" s="54"/>
      <c r="F10" s="6"/>
    </row>
    <row r="11" spans="1:10" ht="15.75" x14ac:dyDescent="0.25">
      <c r="A11" s="60" t="s">
        <v>7</v>
      </c>
      <c r="B11" s="61"/>
      <c r="C11" s="61"/>
      <c r="D11" s="61"/>
      <c r="E11" s="61"/>
      <c r="F11" s="62"/>
    </row>
    <row r="12" spans="1:10" ht="45" customHeight="1" x14ac:dyDescent="0.25">
      <c r="A12" s="50" t="s">
        <v>57</v>
      </c>
      <c r="B12" s="49">
        <f>B9</f>
        <v>0</v>
      </c>
      <c r="C12" s="40">
        <v>0.2</v>
      </c>
      <c r="D12" s="5">
        <f>D9</f>
        <v>0</v>
      </c>
      <c r="E12" s="38"/>
      <c r="F12" s="38"/>
    </row>
    <row r="13" spans="1:10" ht="45" customHeight="1" x14ac:dyDescent="0.25">
      <c r="A13" s="50" t="s">
        <v>48</v>
      </c>
      <c r="B13" s="49">
        <f>B10</f>
        <v>0</v>
      </c>
      <c r="C13" s="40">
        <v>0.2</v>
      </c>
      <c r="D13" s="5">
        <f>D10</f>
        <v>0</v>
      </c>
      <c r="E13" s="38"/>
      <c r="F13" s="38"/>
    </row>
    <row r="14" spans="1:10" ht="45" customHeight="1" x14ac:dyDescent="0.25">
      <c r="A14" s="50" t="s">
        <v>58</v>
      </c>
      <c r="B14" s="49">
        <f>B12+B13</f>
        <v>0</v>
      </c>
      <c r="C14" s="40">
        <v>0.2</v>
      </c>
      <c r="D14" s="5">
        <f>D12+D13</f>
        <v>0</v>
      </c>
      <c r="E14" s="38"/>
      <c r="F14" s="38"/>
    </row>
    <row r="15" spans="1:10" ht="30" customHeight="1" x14ac:dyDescent="0.25">
      <c r="A15" s="64" t="s">
        <v>63</v>
      </c>
      <c r="B15" s="65"/>
      <c r="C15" s="65"/>
      <c r="D15" s="65"/>
      <c r="E15" s="65"/>
      <c r="F15" s="65"/>
    </row>
    <row r="16" spans="1:10" ht="21" customHeight="1" x14ac:dyDescent="0.25">
      <c r="A16" s="51" t="s">
        <v>61</v>
      </c>
      <c r="B16" s="27"/>
      <c r="C16" s="7"/>
      <c r="D16" s="7"/>
      <c r="E16" s="7"/>
      <c r="F16" s="7"/>
    </row>
    <row r="17" spans="1:6" ht="21" customHeight="1" x14ac:dyDescent="0.25">
      <c r="A17" s="51" t="s">
        <v>41</v>
      </c>
      <c r="B17" s="27"/>
      <c r="C17" s="7"/>
      <c r="D17" s="7"/>
      <c r="E17" s="7"/>
      <c r="F17" s="7"/>
    </row>
    <row r="18" spans="1:6" x14ac:dyDescent="0.25">
      <c r="B18" s="8"/>
    </row>
    <row r="19" spans="1:6" ht="121.5" x14ac:dyDescent="0.25">
      <c r="A19" s="1" t="s">
        <v>53</v>
      </c>
      <c r="B19" s="1" t="s">
        <v>8</v>
      </c>
      <c r="C19" s="1" t="s">
        <v>2</v>
      </c>
      <c r="D19" s="1" t="s">
        <v>9</v>
      </c>
      <c r="E19" s="1" t="s">
        <v>10</v>
      </c>
    </row>
    <row r="20" spans="1:6" x14ac:dyDescent="0.25">
      <c r="A20" s="9" t="s">
        <v>11</v>
      </c>
      <c r="B20" s="49"/>
      <c r="C20" s="40">
        <v>0.2</v>
      </c>
      <c r="D20" s="5">
        <f>ROUND(B20*(1+C20),2)</f>
        <v>0</v>
      </c>
      <c r="E20" s="6"/>
    </row>
    <row r="21" spans="1:6" x14ac:dyDescent="0.25">
      <c r="A21" s="10" t="s">
        <v>12</v>
      </c>
      <c r="B21" s="49"/>
      <c r="C21" s="40">
        <v>0.2</v>
      </c>
      <c r="D21" s="5">
        <f>ROUND(B21*(1+C21),2)</f>
        <v>0</v>
      </c>
      <c r="E21" s="6"/>
    </row>
    <row r="22" spans="1:6" x14ac:dyDescent="0.25">
      <c r="A22" s="9" t="s">
        <v>13</v>
      </c>
      <c r="B22" s="49"/>
      <c r="C22" s="40">
        <v>0.2</v>
      </c>
      <c r="D22" s="5">
        <f>ROUND(B22*(1+C22),2)</f>
        <v>0</v>
      </c>
      <c r="E22" s="6"/>
    </row>
    <row r="24" spans="1:6" ht="63" x14ac:dyDescent="0.25">
      <c r="A24" s="1" t="s">
        <v>54</v>
      </c>
      <c r="B24" s="1" t="s">
        <v>35</v>
      </c>
      <c r="C24" s="1" t="s">
        <v>2</v>
      </c>
      <c r="D24" s="1" t="s">
        <v>36</v>
      </c>
    </row>
    <row r="25" spans="1:6" ht="15.75" x14ac:dyDescent="0.25">
      <c r="A25" s="11" t="s">
        <v>16</v>
      </c>
      <c r="B25" s="11"/>
      <c r="C25" s="11"/>
      <c r="D25" s="11"/>
    </row>
    <row r="26" spans="1:6" ht="45" x14ac:dyDescent="0.25">
      <c r="A26" s="13" t="s">
        <v>40</v>
      </c>
      <c r="B26" s="49"/>
      <c r="C26" s="40">
        <v>0.2</v>
      </c>
      <c r="D26" s="12">
        <f>ROUND(B26*(1+C26),2)</f>
        <v>0</v>
      </c>
      <c r="E26" s="8"/>
      <c r="F26" s="8"/>
    </row>
    <row r="27" spans="1:6" ht="15.75" x14ac:dyDescent="0.25">
      <c r="A27" s="11" t="s">
        <v>17</v>
      </c>
      <c r="B27" s="11"/>
      <c r="C27" s="11"/>
      <c r="D27" s="11"/>
    </row>
    <row r="28" spans="1:6" ht="45" x14ac:dyDescent="0.25">
      <c r="A28" s="13" t="s">
        <v>40</v>
      </c>
      <c r="B28" s="49"/>
      <c r="C28" s="40">
        <v>0.2</v>
      </c>
      <c r="D28" s="12">
        <f>ROUND(B28*(1+C28),2)</f>
        <v>0</v>
      </c>
      <c r="E28" s="8"/>
      <c r="F28" s="8"/>
    </row>
    <row r="29" spans="1:6" ht="15.75" thickBot="1" x14ac:dyDescent="0.3">
      <c r="E29" s="8"/>
      <c r="F29" s="8"/>
    </row>
    <row r="30" spans="1:6" x14ac:dyDescent="0.25">
      <c r="A30" s="43" t="s">
        <v>42</v>
      </c>
      <c r="B30" s="30"/>
      <c r="C30" s="30"/>
      <c r="D30" s="30"/>
      <c r="E30" s="30"/>
      <c r="F30" s="31"/>
    </row>
    <row r="31" spans="1:6" x14ac:dyDescent="0.25">
      <c r="A31" s="44"/>
      <c r="B31" s="29"/>
      <c r="C31" s="29"/>
      <c r="D31" s="29"/>
      <c r="E31" s="29"/>
      <c r="F31" s="32"/>
    </row>
    <row r="32" spans="1:6" x14ac:dyDescent="0.25">
      <c r="A32" s="45" t="s">
        <v>43</v>
      </c>
      <c r="B32" s="29"/>
      <c r="C32" s="29"/>
      <c r="D32" s="29"/>
      <c r="E32" s="29"/>
      <c r="F32" s="32"/>
    </row>
    <row r="33" spans="1:6" x14ac:dyDescent="0.25">
      <c r="A33" s="44"/>
      <c r="B33" s="29"/>
      <c r="C33" s="29"/>
      <c r="D33" s="29"/>
      <c r="E33" s="29"/>
      <c r="F33" s="32"/>
    </row>
    <row r="34" spans="1:6" ht="15.75" thickBot="1" x14ac:dyDescent="0.3">
      <c r="A34" s="33"/>
      <c r="B34" s="34"/>
      <c r="C34" s="34"/>
      <c r="D34" s="34"/>
      <c r="E34" s="34"/>
      <c r="F34" s="35"/>
    </row>
  </sheetData>
  <mergeCells count="5">
    <mergeCell ref="A2:F2"/>
    <mergeCell ref="A7:F7"/>
    <mergeCell ref="A8:F8"/>
    <mergeCell ref="A11:F11"/>
    <mergeCell ref="A15:F15"/>
  </mergeCells>
  <pageMargins left="0.7" right="0.7" top="0.75" bottom="0.75" header="0.3" footer="0.3"/>
  <pageSetup paperSize="8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A22" workbookViewId="0">
      <selection activeCell="B30" sqref="B30"/>
    </sheetView>
  </sheetViews>
  <sheetFormatPr baseColWidth="10" defaultRowHeight="15" x14ac:dyDescent="0.25"/>
  <cols>
    <col min="1" max="1" width="60" customWidth="1"/>
    <col min="2" max="2" width="15.42578125" customWidth="1"/>
    <col min="3" max="3" width="15.140625" customWidth="1"/>
    <col min="4" max="4" width="17.28515625" customWidth="1"/>
    <col min="5" max="5" width="33.42578125" customWidth="1"/>
    <col min="6" max="6" width="21.28515625" customWidth="1"/>
    <col min="7" max="7" width="23.140625" customWidth="1"/>
    <col min="8" max="8" width="21.85546875" customWidth="1"/>
  </cols>
  <sheetData>
    <row r="1" spans="1:10" ht="61.5" customHeight="1" thickBot="1" x14ac:dyDescent="0.3"/>
    <row r="2" spans="1:10" ht="47.25" customHeight="1" thickBot="1" x14ac:dyDescent="0.3">
      <c r="A2" s="57" t="s">
        <v>55</v>
      </c>
      <c r="B2" s="58"/>
      <c r="C2" s="58"/>
      <c r="D2" s="58"/>
      <c r="E2" s="58"/>
      <c r="F2" s="59"/>
      <c r="G2" s="2"/>
      <c r="H2" s="2"/>
      <c r="I2" s="2"/>
      <c r="J2" s="2"/>
    </row>
    <row r="3" spans="1:10" ht="25.5" customHeight="1" x14ac:dyDescent="0.25">
      <c r="A3" s="71" t="s">
        <v>37</v>
      </c>
      <c r="B3" s="72"/>
      <c r="C3" s="72"/>
      <c r="D3" s="72"/>
      <c r="E3" s="72"/>
      <c r="F3" s="72"/>
    </row>
    <row r="4" spans="1:10" ht="25.5" customHeight="1" x14ac:dyDescent="0.25">
      <c r="A4" s="73" t="s">
        <v>23</v>
      </c>
      <c r="B4" s="73"/>
      <c r="C4" s="73"/>
      <c r="D4" s="73"/>
      <c r="E4" s="73"/>
      <c r="F4" s="73"/>
      <c r="G4" s="18"/>
    </row>
    <row r="5" spans="1:10" ht="25.5" customHeight="1" thickBot="1" x14ac:dyDescent="0.3">
      <c r="A5" s="67" t="s">
        <v>24</v>
      </c>
      <c r="B5" s="67"/>
      <c r="C5" s="67"/>
      <c r="D5" s="67"/>
      <c r="E5" s="67"/>
      <c r="F5" s="67"/>
      <c r="G5" s="18"/>
    </row>
    <row r="6" spans="1:10" ht="16.5" thickBot="1" x14ac:dyDescent="0.3">
      <c r="A6" s="4" t="s">
        <v>0</v>
      </c>
      <c r="B6" s="3"/>
    </row>
    <row r="8" spans="1:10" ht="88.5" customHeight="1" x14ac:dyDescent="0.25">
      <c r="A8" s="1" t="s">
        <v>56</v>
      </c>
      <c r="B8" s="1" t="s">
        <v>1</v>
      </c>
      <c r="C8" s="1" t="s">
        <v>2</v>
      </c>
      <c r="D8" s="1" t="s">
        <v>3</v>
      </c>
      <c r="E8" s="1" t="s">
        <v>25</v>
      </c>
      <c r="F8" s="1" t="s">
        <v>18</v>
      </c>
      <c r="G8" s="1" t="s">
        <v>19</v>
      </c>
    </row>
    <row r="9" spans="1:10" ht="21.75" customHeight="1" x14ac:dyDescent="0.25">
      <c r="A9" s="60" t="s">
        <v>6</v>
      </c>
      <c r="B9" s="61"/>
      <c r="C9" s="61"/>
      <c r="D9" s="61"/>
      <c r="E9" s="61"/>
      <c r="F9" s="61"/>
      <c r="G9" s="62"/>
    </row>
    <row r="10" spans="1:10" ht="21.75" customHeight="1" x14ac:dyDescent="0.25">
      <c r="A10" s="68" t="s">
        <v>5</v>
      </c>
      <c r="B10" s="69"/>
      <c r="C10" s="69"/>
      <c r="D10" s="69"/>
      <c r="E10" s="69"/>
      <c r="F10" s="69"/>
      <c r="G10" s="70"/>
    </row>
    <row r="11" spans="1:10" ht="45" x14ac:dyDescent="0.25">
      <c r="A11" s="13" t="s">
        <v>60</v>
      </c>
      <c r="B11" s="41"/>
      <c r="C11" s="39">
        <v>0.2</v>
      </c>
      <c r="D11" s="14">
        <f>ROUND(B11*(1+C11),2)</f>
        <v>0</v>
      </c>
      <c r="E11" s="15">
        <v>2</v>
      </c>
      <c r="F11" s="41">
        <f>B11*E11</f>
        <v>0</v>
      </c>
      <c r="G11" s="41">
        <f>D11*E11</f>
        <v>0</v>
      </c>
      <c r="H11" s="7"/>
      <c r="I11" s="7"/>
      <c r="J11" s="7"/>
    </row>
    <row r="12" spans="1:10" ht="90" x14ac:dyDescent="0.25">
      <c r="A12" s="50" t="s">
        <v>65</v>
      </c>
      <c r="B12" s="49"/>
      <c r="C12" s="40">
        <v>0.2</v>
      </c>
      <c r="D12" s="5">
        <f>ROUND(B12*(1+C12),2)</f>
        <v>0</v>
      </c>
      <c r="E12" s="16">
        <v>2</v>
      </c>
      <c r="F12" s="49">
        <f>B12*E12</f>
        <v>0</v>
      </c>
      <c r="G12" s="49">
        <f>D12*E12</f>
        <v>0</v>
      </c>
    </row>
    <row r="13" spans="1:10" ht="15.75" x14ac:dyDescent="0.25">
      <c r="A13" s="60" t="s">
        <v>7</v>
      </c>
      <c r="B13" s="61"/>
      <c r="C13" s="61"/>
      <c r="D13" s="61"/>
      <c r="E13" s="61"/>
      <c r="F13" s="62"/>
    </row>
    <row r="14" spans="1:10" s="53" customFormat="1" ht="45" customHeight="1" x14ac:dyDescent="0.25">
      <c r="A14" s="50" t="s">
        <v>57</v>
      </c>
      <c r="B14" s="49">
        <f>B11</f>
        <v>0</v>
      </c>
      <c r="C14" s="40">
        <v>0.2</v>
      </c>
      <c r="D14" s="5">
        <f>D11</f>
        <v>0</v>
      </c>
      <c r="E14" s="37"/>
      <c r="F14" s="49">
        <f>F11</f>
        <v>0</v>
      </c>
      <c r="G14" s="49">
        <f>G11</f>
        <v>0</v>
      </c>
    </row>
    <row r="15" spans="1:10" ht="45" customHeight="1" x14ac:dyDescent="0.25">
      <c r="A15" s="50" t="s">
        <v>48</v>
      </c>
      <c r="B15" s="49">
        <f>B12</f>
        <v>0</v>
      </c>
      <c r="C15" s="40">
        <v>0.2</v>
      </c>
      <c r="D15" s="5">
        <f>D12</f>
        <v>0</v>
      </c>
      <c r="E15" s="37"/>
      <c r="F15" s="49">
        <f>F12</f>
        <v>0</v>
      </c>
      <c r="G15" s="49">
        <f>G12</f>
        <v>0</v>
      </c>
    </row>
    <row r="16" spans="1:10" ht="45" customHeight="1" x14ac:dyDescent="0.25">
      <c r="A16" s="50" t="s">
        <v>58</v>
      </c>
      <c r="B16" s="49">
        <f>B14+B15</f>
        <v>0</v>
      </c>
      <c r="C16" s="40">
        <v>0.2</v>
      </c>
      <c r="D16" s="5">
        <f>D14+D15</f>
        <v>0</v>
      </c>
      <c r="E16" s="37"/>
      <c r="F16" s="49">
        <f>F14+F15</f>
        <v>0</v>
      </c>
      <c r="G16" s="49">
        <f>G14+G15</f>
        <v>0</v>
      </c>
    </row>
    <row r="17" spans="1:8" ht="21" customHeight="1" x14ac:dyDescent="0.25">
      <c r="A17" s="64" t="s">
        <v>64</v>
      </c>
      <c r="B17" s="66"/>
      <c r="C17" s="66"/>
      <c r="D17" s="66"/>
      <c r="E17" s="66"/>
      <c r="F17" s="66"/>
      <c r="G17" s="66"/>
    </row>
    <row r="18" spans="1:8" ht="21" customHeight="1" x14ac:dyDescent="0.25">
      <c r="A18" s="51" t="s">
        <v>61</v>
      </c>
      <c r="B18" s="28"/>
      <c r="C18" s="28"/>
      <c r="D18" s="28"/>
      <c r="E18" s="28"/>
      <c r="F18" s="28"/>
      <c r="G18" s="28"/>
    </row>
    <row r="19" spans="1:8" ht="21" customHeight="1" x14ac:dyDescent="0.25">
      <c r="A19" s="51" t="s">
        <v>41</v>
      </c>
      <c r="B19" s="28"/>
      <c r="C19" s="28"/>
      <c r="D19" s="28"/>
      <c r="E19" s="28"/>
      <c r="F19" s="28"/>
      <c r="G19" s="28"/>
    </row>
    <row r="20" spans="1:8" x14ac:dyDescent="0.25">
      <c r="A20" s="47"/>
      <c r="B20" s="48"/>
    </row>
    <row r="21" spans="1:8" ht="153.75" customHeight="1" x14ac:dyDescent="0.25">
      <c r="A21" s="1" t="s">
        <v>50</v>
      </c>
      <c r="B21" s="1" t="s">
        <v>8</v>
      </c>
      <c r="C21" s="1" t="s">
        <v>2</v>
      </c>
      <c r="D21" s="1" t="s">
        <v>9</v>
      </c>
      <c r="E21" s="1" t="s">
        <v>39</v>
      </c>
      <c r="F21" s="1" t="s">
        <v>20</v>
      </c>
      <c r="G21" s="1" t="s">
        <v>21</v>
      </c>
      <c r="H21" s="1" t="s">
        <v>22</v>
      </c>
    </row>
    <row r="22" spans="1:8" x14ac:dyDescent="0.25">
      <c r="A22" s="9" t="s">
        <v>11</v>
      </c>
      <c r="B22" s="49"/>
      <c r="C22" s="40">
        <v>0.2</v>
      </c>
      <c r="D22" s="5">
        <f>ROUND(B22*(1+C22),2)</f>
        <v>0</v>
      </c>
      <c r="E22" s="16">
        <v>2</v>
      </c>
      <c r="F22" s="52">
        <v>1</v>
      </c>
      <c r="G22" s="17">
        <f>B22*F22</f>
        <v>0</v>
      </c>
      <c r="H22" s="17">
        <f>F22*D22</f>
        <v>0</v>
      </c>
    </row>
    <row r="23" spans="1:8" x14ac:dyDescent="0.25">
      <c r="A23" s="10" t="s">
        <v>12</v>
      </c>
      <c r="B23" s="49"/>
      <c r="C23" s="40">
        <v>0.2</v>
      </c>
      <c r="D23" s="5">
        <f>ROUND(B23*(1+C23),2)</f>
        <v>0</v>
      </c>
      <c r="E23" s="16">
        <v>2</v>
      </c>
      <c r="F23" s="52">
        <v>1</v>
      </c>
      <c r="G23" s="17">
        <f>B23*F23</f>
        <v>0</v>
      </c>
      <c r="H23" s="17">
        <f t="shared" ref="H23:H24" si="0">F23*D23</f>
        <v>0</v>
      </c>
    </row>
    <row r="24" spans="1:8" x14ac:dyDescent="0.25">
      <c r="A24" s="9" t="s">
        <v>13</v>
      </c>
      <c r="B24" s="49"/>
      <c r="C24" s="40">
        <v>0.2</v>
      </c>
      <c r="D24" s="5">
        <f>ROUND(B24*(1+C24),2)</f>
        <v>0</v>
      </c>
      <c r="E24" s="16">
        <v>2</v>
      </c>
      <c r="F24" s="52">
        <v>1</v>
      </c>
      <c r="G24" s="17">
        <f>B24*F24</f>
        <v>0</v>
      </c>
      <c r="H24" s="17">
        <f t="shared" si="0"/>
        <v>0</v>
      </c>
    </row>
    <row r="25" spans="1:8" x14ac:dyDescent="0.25">
      <c r="A25" s="19"/>
    </row>
    <row r="26" spans="1:8" ht="63" x14ac:dyDescent="0.25">
      <c r="A26" s="1" t="s">
        <v>51</v>
      </c>
      <c r="B26" s="1" t="s">
        <v>14</v>
      </c>
      <c r="C26" s="1" t="s">
        <v>2</v>
      </c>
      <c r="D26" s="1" t="s">
        <v>15</v>
      </c>
      <c r="E26" s="1" t="s">
        <v>38</v>
      </c>
      <c r="F26" s="1" t="s">
        <v>31</v>
      </c>
      <c r="G26" s="1" t="s">
        <v>66</v>
      </c>
      <c r="H26" s="1" t="s">
        <v>34</v>
      </c>
    </row>
    <row r="27" spans="1:8" ht="15.75" customHeight="1" x14ac:dyDescent="0.25">
      <c r="A27" s="11" t="s">
        <v>16</v>
      </c>
      <c r="B27" s="11"/>
      <c r="C27" s="11"/>
      <c r="D27" s="11"/>
      <c r="E27" s="11"/>
      <c r="F27" s="11"/>
      <c r="G27" s="11"/>
      <c r="H27" s="11" t="s">
        <v>32</v>
      </c>
    </row>
    <row r="28" spans="1:8" ht="45" x14ac:dyDescent="0.25">
      <c r="A28" s="13" t="s">
        <v>40</v>
      </c>
      <c r="B28" s="49"/>
      <c r="C28" s="40">
        <v>0.2</v>
      </c>
      <c r="D28" s="12">
        <f>ROUND(B28*(1+C28),2)</f>
        <v>0</v>
      </c>
      <c r="E28" s="20">
        <v>2</v>
      </c>
      <c r="F28" s="42">
        <f>B28*E28</f>
        <v>0</v>
      </c>
      <c r="G28" s="42">
        <f>D28*E28</f>
        <v>0</v>
      </c>
      <c r="H28" s="42">
        <f>G28*2</f>
        <v>0</v>
      </c>
    </row>
    <row r="29" spans="1:8" ht="15.75" x14ac:dyDescent="0.25">
      <c r="A29" s="11" t="s">
        <v>17</v>
      </c>
      <c r="B29" s="11"/>
      <c r="C29" s="11"/>
      <c r="D29" s="11"/>
      <c r="E29" s="21"/>
      <c r="F29" s="11"/>
      <c r="G29" s="11"/>
      <c r="H29" s="11" t="s">
        <v>33</v>
      </c>
    </row>
    <row r="30" spans="1:8" ht="45" x14ac:dyDescent="0.25">
      <c r="A30" s="13" t="s">
        <v>40</v>
      </c>
      <c r="B30" s="49"/>
      <c r="C30" s="40">
        <v>0.2</v>
      </c>
      <c r="D30" s="12">
        <f>ROUND(B30*(1+C30),2)</f>
        <v>0</v>
      </c>
      <c r="E30" s="20">
        <v>2</v>
      </c>
      <c r="F30" s="42">
        <f>B30*E30</f>
        <v>0</v>
      </c>
      <c r="G30" s="42">
        <f>D30*E30</f>
        <v>0</v>
      </c>
      <c r="H30" s="42">
        <f>G30*2</f>
        <v>0</v>
      </c>
    </row>
    <row r="31" spans="1:8" x14ac:dyDescent="0.25">
      <c r="E31" s="25" t="s">
        <v>29</v>
      </c>
      <c r="F31" s="24">
        <f>F28+F30</f>
        <v>0</v>
      </c>
      <c r="G31" s="24">
        <f>G28+G30</f>
        <v>0</v>
      </c>
      <c r="H31" s="24">
        <f>H28+H30</f>
        <v>0</v>
      </c>
    </row>
    <row r="32" spans="1:8" ht="31.5" x14ac:dyDescent="0.25">
      <c r="A32" s="26" t="s">
        <v>30</v>
      </c>
      <c r="B32" s="26" t="s">
        <v>26</v>
      </c>
    </row>
    <row r="33" spans="1:8" ht="15.75" x14ac:dyDescent="0.25">
      <c r="A33" s="22" t="s">
        <v>44</v>
      </c>
      <c r="B33" s="23">
        <f>G14</f>
        <v>0</v>
      </c>
      <c r="F33" s="8"/>
    </row>
    <row r="34" spans="1:8" ht="15.75" x14ac:dyDescent="0.25">
      <c r="A34" s="22" t="s">
        <v>45</v>
      </c>
      <c r="B34" s="23">
        <f>G16</f>
        <v>0</v>
      </c>
      <c r="F34" s="8"/>
    </row>
    <row r="35" spans="1:8" ht="15.75" x14ac:dyDescent="0.25">
      <c r="A35" s="22" t="s">
        <v>27</v>
      </c>
      <c r="B35" s="23">
        <f>H22+H23+H24</f>
        <v>0</v>
      </c>
      <c r="D35" s="8"/>
    </row>
    <row r="36" spans="1:8" ht="15.75" x14ac:dyDescent="0.25">
      <c r="A36" s="22" t="s">
        <v>28</v>
      </c>
      <c r="B36" s="23">
        <f>H31</f>
        <v>0</v>
      </c>
      <c r="D36" s="8"/>
    </row>
    <row r="37" spans="1:8" ht="15.75" x14ac:dyDescent="0.25">
      <c r="A37" s="55" t="s">
        <v>46</v>
      </c>
      <c r="B37" s="56">
        <f>B33+B35+B36</f>
        <v>0</v>
      </c>
      <c r="C37" s="8"/>
    </row>
    <row r="38" spans="1:8" ht="15.75" x14ac:dyDescent="0.25">
      <c r="A38" s="55" t="s">
        <v>47</v>
      </c>
      <c r="B38" s="56">
        <f>B34+B35+B36</f>
        <v>0</v>
      </c>
      <c r="C38" s="8"/>
    </row>
    <row r="40" spans="1:8" ht="15.75" thickBot="1" x14ac:dyDescent="0.3"/>
    <row r="41" spans="1:8" x14ac:dyDescent="0.25">
      <c r="A41" s="43" t="s">
        <v>42</v>
      </c>
      <c r="B41" s="30"/>
      <c r="C41" s="30"/>
      <c r="D41" s="30"/>
      <c r="E41" s="30"/>
      <c r="F41" s="30"/>
      <c r="G41" s="30"/>
      <c r="H41" s="31"/>
    </row>
    <row r="42" spans="1:8" x14ac:dyDescent="0.25">
      <c r="A42" s="44"/>
      <c r="B42" s="29"/>
      <c r="C42" s="29"/>
      <c r="D42" s="29"/>
      <c r="E42" s="29"/>
      <c r="F42" s="29"/>
      <c r="G42" s="29"/>
      <c r="H42" s="32"/>
    </row>
    <row r="43" spans="1:8" x14ac:dyDescent="0.25">
      <c r="A43" s="45" t="s">
        <v>43</v>
      </c>
      <c r="B43" s="36"/>
      <c r="C43" s="29"/>
      <c r="D43" s="29"/>
      <c r="E43" s="29"/>
      <c r="F43" s="29"/>
      <c r="G43" s="29"/>
      <c r="H43" s="32"/>
    </row>
    <row r="44" spans="1:8" ht="15.75" thickBot="1" x14ac:dyDescent="0.3">
      <c r="A44" s="46"/>
      <c r="B44" s="34"/>
      <c r="C44" s="34"/>
      <c r="D44" s="34"/>
      <c r="E44" s="34"/>
      <c r="F44" s="34"/>
      <c r="G44" s="34"/>
      <c r="H44" s="35"/>
    </row>
  </sheetData>
  <mergeCells count="8">
    <mergeCell ref="A17:G17"/>
    <mergeCell ref="A5:F5"/>
    <mergeCell ref="A2:F2"/>
    <mergeCell ref="A13:F13"/>
    <mergeCell ref="A9:G9"/>
    <mergeCell ref="A10:G10"/>
    <mergeCell ref="A3:F3"/>
    <mergeCell ref="A4:F4"/>
  </mergeCells>
  <pageMargins left="0.7" right="0.7" top="0.75" bottom="0.75" header="0.3" footer="0.3"/>
  <pageSetup paperSize="8" scale="5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MARCAILLOZ PIERRETTE (CPAM HERAULT)</dc:creator>
  <cp:lastModifiedBy>MARCAILLOZ PIERRETTE (CPAM HERAULT)</cp:lastModifiedBy>
  <cp:lastPrinted>2025-12-05T15:40:33Z</cp:lastPrinted>
  <dcterms:created xsi:type="dcterms:W3CDTF">2025-10-14T13:38:08Z</dcterms:created>
  <dcterms:modified xsi:type="dcterms:W3CDTF">2025-12-22T08:58:48Z</dcterms:modified>
</cp:coreProperties>
</file>